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m.DHTL\EECS183 Tin Dai Cuong (Van Phong)\2017\"/>
    </mc:Choice>
  </mc:AlternateContent>
  <bookViews>
    <workbookView xWindow="0" yWindow="0" windowWidth="1536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G16" i="1"/>
  <c r="H4" i="1"/>
  <c r="H5" i="1"/>
  <c r="H6" i="1"/>
  <c r="H7" i="1"/>
  <c r="H8" i="1"/>
  <c r="H9" i="1"/>
  <c r="H10" i="1"/>
  <c r="H11" i="1"/>
  <c r="H12" i="1"/>
  <c r="H3" i="1"/>
  <c r="G4" i="1"/>
  <c r="G5" i="1"/>
  <c r="G6" i="1"/>
  <c r="G7" i="1"/>
  <c r="G8" i="1"/>
  <c r="G9" i="1"/>
  <c r="G10" i="1"/>
  <c r="G11" i="1"/>
  <c r="G12" i="1"/>
  <c r="G3" i="1"/>
  <c r="F4" i="1"/>
  <c r="F5" i="1"/>
  <c r="F6" i="1"/>
  <c r="F7" i="1"/>
  <c r="F8" i="1"/>
  <c r="F9" i="1"/>
  <c r="F10" i="1"/>
  <c r="F11" i="1"/>
  <c r="F12" i="1"/>
  <c r="F3" i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<sst xmlns="http://schemas.openxmlformats.org/spreadsheetml/2006/main" count="32" uniqueCount="19">
  <si>
    <t xml:space="preserve"> BÁO CÁO DOANH THU PHÒNG</t>
  </si>
  <si>
    <t>LOẠI PHÒNG</t>
  </si>
  <si>
    <t>NGÀY ĐẾN</t>
  </si>
  <si>
    <t>NGÀY ĐI</t>
  </si>
  <si>
    <t>SỐ NGÀY</t>
  </si>
  <si>
    <t>SỐ NGƯỜI</t>
  </si>
  <si>
    <t>GIÁ PHÒNG</t>
  </si>
  <si>
    <t>GIÁ PHỤ THU</t>
  </si>
  <si>
    <t>TIỀN PHÒNG</t>
  </si>
  <si>
    <t>A</t>
  </si>
  <si>
    <t>B</t>
  </si>
  <si>
    <t>C</t>
  </si>
  <si>
    <t>BẢNG ĐƠN GIÁ PHÒNG
VÀ PHỤ THU</t>
  </si>
  <si>
    <t>TỔNG DOANH THU THEO
LOẠI PHÒNG</t>
  </si>
  <si>
    <t>GIÁ 1</t>
  </si>
  <si>
    <t>GIÁ 2</t>
  </si>
  <si>
    <t>P. THU</t>
  </si>
  <si>
    <t>L. PHÒNG</t>
  </si>
  <si>
    <t>TỔNG TIỀN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</si>
</sst>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F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75" zoomScaleNormal="175" workbookViewId="0">
      <selection activeCell="D3" sqref="D3"/>
    </sheetView>
  </sheetViews>
  <sheetFormatPr defaultRowHeight="15" x14ac:dyDescent="0.25"/>
  <cols>
    <col min="1" max="1" width="7.28515625" customWidth="1"/>
    <col min="2" max="3" width="8.7109375" customWidth="1"/>
    <col min="4" max="5" width="7.28515625" customWidth="1"/>
    <col min="6" max="6" width="10.7109375" bestFit="1" customWidth="1"/>
    <col min="7" max="7" width="8.28515625" customWidth="1"/>
    <col min="8" max="8" width="7.28515625" customWidth="1"/>
  </cols>
  <sheetData>
    <row r="1" spans="1:9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9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9" x14ac:dyDescent="0.25">
      <c r="A3" s="5" t="s">
        <v>9</v>
      </c>
      <c r="B3" s="6">
        <v>39212</v>
      </c>
      <c r="C3" s="6">
        <v>39256</v>
      </c>
      <c r="D3" s="3">
        <f>IF(B3=C3,1,C3-B3)</f>
        <v>44</v>
      </c>
      <c r="E3" s="3">
        <v>2</v>
      </c>
      <c r="F3" s="3">
        <f>HLOOKUP(A3,$B$15:$D$17,IF(E3=1,2,3),FALSE)</f>
        <v>120</v>
      </c>
      <c r="G3" s="3">
        <f>HLOOKUP(A3,$B$15:$D$18,4,FALSE)</f>
        <v>30</v>
      </c>
      <c r="H3" s="3">
        <f>D3*(F3+G3)-IF(D3&gt;10,D3*G3*10%,0)</f>
        <v>6468</v>
      </c>
    </row>
    <row r="4" spans="1:9" x14ac:dyDescent="0.25">
      <c r="A4" s="5" t="s">
        <v>10</v>
      </c>
      <c r="B4" s="6">
        <v>39286</v>
      </c>
      <c r="C4" s="6">
        <v>39313</v>
      </c>
      <c r="D4" s="3">
        <f t="shared" ref="D4:D12" si="0">IF(B4=C4,1,C4-B4)</f>
        <v>27</v>
      </c>
      <c r="E4" s="3">
        <v>1</v>
      </c>
      <c r="F4" s="3">
        <f t="shared" ref="F4:F12" si="1">HLOOKUP(A4,$B$15:$D$17,IF(E4=1,2,3),FALSE)</f>
        <v>60</v>
      </c>
      <c r="G4" s="3">
        <f t="shared" ref="G4:G12" si="2">HLOOKUP(A4,$B$15:$D$18,4,FALSE)</f>
        <v>20</v>
      </c>
      <c r="H4" s="3">
        <f t="shared" ref="H4:H12" si="3">D4*(F4+G4)-IF(D4&gt;10,D4*G4*10%,0)</f>
        <v>2106</v>
      </c>
    </row>
    <row r="5" spans="1:9" x14ac:dyDescent="0.25">
      <c r="A5" s="5" t="s">
        <v>9</v>
      </c>
      <c r="B5" s="6">
        <v>39245</v>
      </c>
      <c r="C5" s="6">
        <v>39313</v>
      </c>
      <c r="D5" s="3">
        <f t="shared" si="0"/>
        <v>68</v>
      </c>
      <c r="E5" s="3">
        <v>2</v>
      </c>
      <c r="F5" s="3">
        <f t="shared" si="1"/>
        <v>120</v>
      </c>
      <c r="G5" s="3">
        <f t="shared" si="2"/>
        <v>30</v>
      </c>
      <c r="H5" s="3">
        <f t="shared" si="3"/>
        <v>9996</v>
      </c>
    </row>
    <row r="6" spans="1:9" x14ac:dyDescent="0.25">
      <c r="A6" s="5" t="s">
        <v>10</v>
      </c>
      <c r="B6" s="6">
        <v>39228</v>
      </c>
      <c r="C6" s="6">
        <v>39240</v>
      </c>
      <c r="D6" s="3">
        <f t="shared" si="0"/>
        <v>12</v>
      </c>
      <c r="E6" s="3">
        <v>3</v>
      </c>
      <c r="F6" s="3">
        <f t="shared" si="1"/>
        <v>90</v>
      </c>
      <c r="G6" s="3">
        <f t="shared" si="2"/>
        <v>20</v>
      </c>
      <c r="H6" s="3">
        <f t="shared" si="3"/>
        <v>1296</v>
      </c>
    </row>
    <row r="7" spans="1:9" x14ac:dyDescent="0.25">
      <c r="A7" s="5" t="s">
        <v>11</v>
      </c>
      <c r="B7" s="6">
        <v>39313</v>
      </c>
      <c r="C7" s="6">
        <v>39319</v>
      </c>
      <c r="D7" s="3">
        <f t="shared" si="0"/>
        <v>6</v>
      </c>
      <c r="E7" s="3">
        <v>1</v>
      </c>
      <c r="F7" s="3">
        <f t="shared" si="1"/>
        <v>40</v>
      </c>
      <c r="G7" s="3">
        <f t="shared" si="2"/>
        <v>10</v>
      </c>
      <c r="H7" s="3">
        <f t="shared" si="3"/>
        <v>300</v>
      </c>
    </row>
    <row r="8" spans="1:9" x14ac:dyDescent="0.25">
      <c r="A8" s="5" t="s">
        <v>9</v>
      </c>
      <c r="B8" s="6">
        <v>39306</v>
      </c>
      <c r="C8" s="6">
        <v>39317</v>
      </c>
      <c r="D8" s="3">
        <f t="shared" si="0"/>
        <v>11</v>
      </c>
      <c r="E8" s="3">
        <v>4</v>
      </c>
      <c r="F8" s="3">
        <f t="shared" si="1"/>
        <v>120</v>
      </c>
      <c r="G8" s="3">
        <f t="shared" si="2"/>
        <v>30</v>
      </c>
      <c r="H8" s="3">
        <f t="shared" si="3"/>
        <v>1617</v>
      </c>
    </row>
    <row r="9" spans="1:9" x14ac:dyDescent="0.25">
      <c r="A9" s="5" t="s">
        <v>10</v>
      </c>
      <c r="B9" s="6">
        <v>39348</v>
      </c>
      <c r="C9" s="6">
        <v>39368</v>
      </c>
      <c r="D9" s="3">
        <f t="shared" si="0"/>
        <v>20</v>
      </c>
      <c r="E9" s="3">
        <v>1</v>
      </c>
      <c r="F9" s="3">
        <f t="shared" si="1"/>
        <v>60</v>
      </c>
      <c r="G9" s="3">
        <f t="shared" si="2"/>
        <v>20</v>
      </c>
      <c r="H9" s="3">
        <f t="shared" si="3"/>
        <v>1560</v>
      </c>
    </row>
    <row r="10" spans="1:9" x14ac:dyDescent="0.25">
      <c r="A10" s="5" t="s">
        <v>9</v>
      </c>
      <c r="B10" s="6">
        <v>39338</v>
      </c>
      <c r="C10" s="6">
        <v>39345</v>
      </c>
      <c r="D10" s="3">
        <f t="shared" si="0"/>
        <v>7</v>
      </c>
      <c r="E10" s="3">
        <v>3</v>
      </c>
      <c r="F10" s="3">
        <f t="shared" si="1"/>
        <v>120</v>
      </c>
      <c r="G10" s="3">
        <f t="shared" si="2"/>
        <v>30</v>
      </c>
      <c r="H10" s="3">
        <f t="shared" si="3"/>
        <v>1050</v>
      </c>
    </row>
    <row r="11" spans="1:9" x14ac:dyDescent="0.25">
      <c r="A11" s="5" t="s">
        <v>10</v>
      </c>
      <c r="B11" s="6">
        <v>39410</v>
      </c>
      <c r="C11" s="6">
        <v>39416</v>
      </c>
      <c r="D11" s="3">
        <f t="shared" si="0"/>
        <v>6</v>
      </c>
      <c r="E11" s="3">
        <v>2</v>
      </c>
      <c r="F11" s="3">
        <f t="shared" si="1"/>
        <v>90</v>
      </c>
      <c r="G11" s="3">
        <f t="shared" si="2"/>
        <v>20</v>
      </c>
      <c r="H11" s="3">
        <f t="shared" si="3"/>
        <v>660</v>
      </c>
    </row>
    <row r="12" spans="1:9" x14ac:dyDescent="0.25">
      <c r="A12" s="5" t="s">
        <v>11</v>
      </c>
      <c r="B12" s="6">
        <v>39375</v>
      </c>
      <c r="C12" s="6">
        <v>39380</v>
      </c>
      <c r="D12" s="3">
        <f t="shared" si="0"/>
        <v>5</v>
      </c>
      <c r="E12" s="3">
        <v>4</v>
      </c>
      <c r="F12" s="3">
        <f t="shared" si="1"/>
        <v>60</v>
      </c>
      <c r="G12" s="3">
        <f t="shared" si="2"/>
        <v>10</v>
      </c>
      <c r="H12" s="3">
        <f t="shared" si="3"/>
        <v>350</v>
      </c>
    </row>
    <row r="14" spans="1:9" ht="30.75" customHeight="1" x14ac:dyDescent="0.25">
      <c r="A14" s="1" t="s">
        <v>12</v>
      </c>
      <c r="B14" s="2"/>
      <c r="C14" s="2"/>
      <c r="D14" s="2"/>
      <c r="F14" s="1" t="s">
        <v>13</v>
      </c>
      <c r="G14" s="1"/>
      <c r="H14" s="1"/>
      <c r="I14" s="1"/>
    </row>
    <row r="15" spans="1:9" x14ac:dyDescent="0.25">
      <c r="A15" s="3"/>
      <c r="B15" s="3" t="s">
        <v>9</v>
      </c>
      <c r="C15" s="3" t="s">
        <v>10</v>
      </c>
      <c r="D15" s="3" t="s">
        <v>11</v>
      </c>
      <c r="F15" s="3" t="s">
        <v>17</v>
      </c>
      <c r="G15" s="5" t="s">
        <v>9</v>
      </c>
      <c r="H15" s="5" t="s">
        <v>10</v>
      </c>
      <c r="I15" s="7" t="s">
        <v>11</v>
      </c>
    </row>
    <row r="16" spans="1:9" x14ac:dyDescent="0.25">
      <c r="A16" s="3" t="s">
        <v>14</v>
      </c>
      <c r="B16" s="3">
        <v>80</v>
      </c>
      <c r="C16" s="3">
        <v>60</v>
      </c>
      <c r="D16" s="3">
        <v>40</v>
      </c>
      <c r="F16" s="3" t="s">
        <v>18</v>
      </c>
      <c r="G16" s="3">
        <f>SUMIF($A$3:$A$12,G15,$H$3:$H$12)</f>
        <v>19131</v>
      </c>
      <c r="H16" s="3">
        <f t="shared" ref="H16:I16" si="4">SUMIF($A$3:$A$12,H15,$H$3:$H$12)</f>
        <v>5622</v>
      </c>
      <c r="I16" s="3">
        <f t="shared" si="4"/>
        <v>650</v>
      </c>
    </row>
    <row r="17" spans="1:4" x14ac:dyDescent="0.25">
      <c r="A17" s="3" t="s">
        <v>15</v>
      </c>
      <c r="B17" s="3">
        <v>120</v>
      </c>
      <c r="C17" s="3">
        <v>90</v>
      </c>
      <c r="D17" s="3">
        <v>60</v>
      </c>
    </row>
    <row r="18" spans="1:4" x14ac:dyDescent="0.25">
      <c r="A18" s="3" t="s">
        <v>16</v>
      </c>
      <c r="B18" s="3">
        <v>30</v>
      </c>
      <c r="C18" s="3">
        <v>20</v>
      </c>
      <c r="D18" s="3">
        <v>10</v>
      </c>
    </row>
  </sheetData>
  <mergeCells count="3">
    <mergeCell ref="A1:H1"/>
    <mergeCell ref="A14:D14"/>
    <mergeCell ref="F14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Xuan Nam</dc:creator>
  <cp:lastModifiedBy>Truong Xuan Nam</cp:lastModifiedBy>
  <dcterms:created xsi:type="dcterms:W3CDTF">2018-02-01T06:06:16Z</dcterms:created>
  <dcterms:modified xsi:type="dcterms:W3CDTF">2018-02-01T06:29:40Z</dcterms:modified>
</cp:coreProperties>
</file>